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65476" windowWidth="15480" windowHeight="11640" tabRatio="599" activeTab="0"/>
  </bookViews>
  <sheets>
    <sheet name="коммерческое предложение" sheetId="1" r:id="rId1"/>
  </sheets>
  <definedNames>
    <definedName name="_xlnm.Print_Area" localSheetId="0">'коммерческое предложение'!$A$1:$P$24</definedName>
  </definedNames>
  <calcPr fullCalcOnLoad="1"/>
</workbook>
</file>

<file path=xl/sharedStrings.xml><?xml version="1.0" encoding="utf-8"?>
<sst xmlns="http://schemas.openxmlformats.org/spreadsheetml/2006/main" count="67" uniqueCount="50">
  <si>
    <t>Найменування та технічна характеристика</t>
  </si>
  <si>
    <t>Код обладнання виробу, матеріалу</t>
  </si>
  <si>
    <t>Кількість</t>
  </si>
  <si>
    <t>Позиція</t>
  </si>
  <si>
    <t>Одиниця вимірювання</t>
  </si>
  <si>
    <t>Ціна за од., грн.</t>
  </si>
  <si>
    <t>Сума, грн.</t>
  </si>
  <si>
    <t>Разом:</t>
  </si>
  <si>
    <t>грн.</t>
  </si>
  <si>
    <t>т</t>
  </si>
  <si>
    <t>Вартість допоміжних матеріалів, грн  на одиницю</t>
  </si>
  <si>
    <t>Ітого, грн.</t>
  </si>
  <si>
    <t>Вартість Робіт, грн за одиницю</t>
  </si>
  <si>
    <t xml:space="preserve">Ітого, грн. </t>
  </si>
  <si>
    <t>Вартість обладнання, матеріалів та Робіт ВСЬОГО</t>
  </si>
  <si>
    <t>т/м3</t>
  </si>
  <si>
    <t>Заготівельні норми</t>
  </si>
  <si>
    <t xml:space="preserve">Загальна сума очікуваного фінансування: </t>
  </si>
  <si>
    <t xml:space="preserve">Резервна  сума, 20%: </t>
  </si>
  <si>
    <t>Асфальт</t>
  </si>
  <si>
    <t>Обладнання скейт-парку, грн. без ПДВ</t>
  </si>
  <si>
    <t>Бенк</t>
  </si>
  <si>
    <t>Розмір</t>
  </si>
  <si>
    <t>3750*3900*1250</t>
  </si>
  <si>
    <t>мм</t>
  </si>
  <si>
    <t>Піраміда з грайндбоксом</t>
  </si>
  <si>
    <t>5000*5000*900</t>
  </si>
  <si>
    <t>Квотер</t>
  </si>
  <si>
    <t>3750*2900*1500</t>
  </si>
  <si>
    <t>Наклонний менуал</t>
  </si>
  <si>
    <t>1250*5750*550</t>
  </si>
  <si>
    <t>Менуал з грайндбоксом</t>
  </si>
  <si>
    <t>1250*3000*500</t>
  </si>
  <si>
    <t>Грайндбокс</t>
  </si>
  <si>
    <t>620*3500*300</t>
  </si>
  <si>
    <t>Трикутна рейла</t>
  </si>
  <si>
    <t>60*5400*400</t>
  </si>
  <si>
    <t>Рейла</t>
  </si>
  <si>
    <t>60*3000*300</t>
  </si>
  <si>
    <t>1250*6000*300</t>
  </si>
  <si>
    <t>Хвиля</t>
  </si>
  <si>
    <t>Піраміда</t>
  </si>
  <si>
    <t>1250*4000*450</t>
  </si>
  <si>
    <t>620*2500*250</t>
  </si>
  <si>
    <t>60*2500*250</t>
  </si>
  <si>
    <t>м²</t>
  </si>
  <si>
    <t>Проектно-кошторисна документація</t>
  </si>
  <si>
    <t>послуга</t>
  </si>
  <si>
    <t>Республіканська 120</t>
  </si>
  <si>
    <t xml:space="preserve">Загальна вартість матеріалів та робіт без ПДВ: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</si>
</sst>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2" fillId="7" borderId="1" applyNumberFormat="0" applyAlignment="0" applyProtection="0"/>
    <xf numFmtId="9" fontId="0" fillId="0" borderId="0" applyFont="0" applyFill="0" applyBorder="0" applyAlignment="0" applyProtection="0"/>
    <xf numFmtId="0" fontId="23" fillId="15" borderId="2" applyNumberFormat="0" applyAlignment="0" applyProtection="0"/>
    <xf numFmtId="0" fontId="2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6" fillId="16" borderId="7" applyNumberFormat="0" applyAlignment="0" applyProtection="0"/>
    <xf numFmtId="0" fontId="15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0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2" fontId="3" fillId="0" borderId="12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6" fillId="0" borderId="12" xfId="0" applyNumberFormat="1" applyFont="1" applyFill="1" applyBorder="1" applyAlignment="1">
      <alignment horizontal="right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2" fontId="3" fillId="0" borderId="20" xfId="0" applyNumberFormat="1" applyFont="1" applyBorder="1" applyAlignment="1">
      <alignment vertical="center"/>
    </xf>
    <xf numFmtId="1" fontId="3" fillId="0" borderId="12" xfId="0" applyNumberFormat="1" applyFont="1" applyFill="1" applyBorder="1" applyAlignment="1" quotePrefix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" fontId="3" fillId="0" borderId="23" xfId="0" applyNumberFormat="1" applyFont="1" applyFill="1" applyBorder="1" applyAlignment="1" quotePrefix="1">
      <alignment horizontal="center" vertical="center"/>
    </xf>
    <xf numFmtId="0" fontId="14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4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22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1"/>
  <sheetViews>
    <sheetView tabSelected="1" zoomScale="81" zoomScaleNormal="81" zoomScaleSheetLayoutView="81" zoomScalePageLayoutView="0" workbookViewId="0" topLeftCell="A1">
      <selection activeCell="B21" sqref="B21:K21"/>
    </sheetView>
  </sheetViews>
  <sheetFormatPr defaultColWidth="9.125" defaultRowHeight="12.75"/>
  <cols>
    <col min="1" max="1" width="7.75390625" style="2" customWidth="1"/>
    <col min="2" max="2" width="75.25390625" style="2" customWidth="1"/>
    <col min="3" max="3" width="19.125" style="2" customWidth="1"/>
    <col min="4" max="4" width="0.74609375" style="2" hidden="1" customWidth="1"/>
    <col min="5" max="5" width="5.75390625" style="2" hidden="1" customWidth="1"/>
    <col min="6" max="6" width="7.75390625" style="2" hidden="1" customWidth="1"/>
    <col min="7" max="7" width="7.875" style="2" hidden="1" customWidth="1"/>
    <col min="8" max="8" width="15.25390625" style="2" customWidth="1"/>
    <col min="9" max="9" width="11.75390625" style="2" customWidth="1"/>
    <col min="10" max="10" width="12.25390625" style="2" customWidth="1"/>
    <col min="11" max="11" width="14.625" style="2" customWidth="1"/>
    <col min="12" max="12" width="13.25390625" style="2" hidden="1" customWidth="1"/>
    <col min="13" max="13" width="11.875" style="2" hidden="1" customWidth="1"/>
    <col min="14" max="14" width="11.25390625" style="2" hidden="1" customWidth="1"/>
    <col min="15" max="15" width="9.75390625" style="2" hidden="1" customWidth="1"/>
    <col min="16" max="16" width="13.625" style="2" customWidth="1"/>
    <col min="17" max="17" width="18.625" style="2" customWidth="1"/>
    <col min="18" max="18" width="18.75390625" style="2" customWidth="1"/>
    <col min="19" max="16384" width="9.125" style="2" customWidth="1"/>
  </cols>
  <sheetData>
    <row r="1" spans="1:36" ht="54" customHeight="1">
      <c r="A1" s="18" t="s">
        <v>3</v>
      </c>
      <c r="B1" s="22" t="s">
        <v>0</v>
      </c>
      <c r="C1" s="19" t="s">
        <v>22</v>
      </c>
      <c r="D1" s="19" t="s">
        <v>1</v>
      </c>
      <c r="E1" s="56" t="s">
        <v>16</v>
      </c>
      <c r="F1" s="56"/>
      <c r="G1" s="56"/>
      <c r="H1" s="19" t="s">
        <v>4</v>
      </c>
      <c r="I1" s="19" t="s">
        <v>2</v>
      </c>
      <c r="J1" s="19" t="s">
        <v>5</v>
      </c>
      <c r="K1" s="19" t="s">
        <v>6</v>
      </c>
      <c r="L1" s="23" t="s">
        <v>10</v>
      </c>
      <c r="M1" s="23" t="s">
        <v>11</v>
      </c>
      <c r="N1" s="23" t="s">
        <v>12</v>
      </c>
      <c r="O1" s="23" t="s">
        <v>13</v>
      </c>
      <c r="P1" s="24" t="s">
        <v>14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16" ht="18" customHeight="1" thickBot="1">
      <c r="A2" s="32">
        <v>1</v>
      </c>
      <c r="B2" s="33">
        <v>2</v>
      </c>
      <c r="C2" s="34">
        <v>3</v>
      </c>
      <c r="D2" s="35">
        <v>4</v>
      </c>
      <c r="E2" s="58">
        <v>4</v>
      </c>
      <c r="F2" s="58"/>
      <c r="G2" s="58"/>
      <c r="H2" s="33">
        <v>5</v>
      </c>
      <c r="I2" s="25">
        <v>6</v>
      </c>
      <c r="J2" s="33">
        <v>7</v>
      </c>
      <c r="K2" s="25">
        <v>8</v>
      </c>
      <c r="L2" s="33">
        <v>9</v>
      </c>
      <c r="M2" s="25">
        <v>10</v>
      </c>
      <c r="N2" s="33">
        <v>11</v>
      </c>
      <c r="O2" s="25">
        <v>12</v>
      </c>
      <c r="P2" s="33">
        <v>13</v>
      </c>
    </row>
    <row r="3" spans="1:16" ht="18" customHeight="1">
      <c r="A3" s="26"/>
      <c r="B3" s="38" t="s">
        <v>48</v>
      </c>
      <c r="C3" s="27"/>
      <c r="D3" s="28"/>
      <c r="E3" s="59"/>
      <c r="F3" s="59"/>
      <c r="G3" s="59"/>
      <c r="H3" s="5"/>
      <c r="I3" s="29"/>
      <c r="J3" s="5"/>
      <c r="K3" s="5"/>
      <c r="L3" s="5"/>
      <c r="M3" s="30"/>
      <c r="N3" s="20"/>
      <c r="O3" s="20"/>
      <c r="P3" s="31"/>
    </row>
    <row r="4" spans="1:16" ht="18" customHeight="1">
      <c r="A4" s="4">
        <v>1</v>
      </c>
      <c r="B4" s="13" t="s">
        <v>20</v>
      </c>
      <c r="C4" s="10"/>
      <c r="D4" s="17"/>
      <c r="E4" s="57"/>
      <c r="F4" s="57"/>
      <c r="G4" s="57"/>
      <c r="H4" s="8"/>
      <c r="I4" s="48"/>
      <c r="J4" s="21"/>
      <c r="K4" s="21"/>
      <c r="L4" s="21"/>
      <c r="M4" s="39"/>
      <c r="N4" s="40"/>
      <c r="O4" s="40"/>
      <c r="P4" s="41"/>
    </row>
    <row r="5" spans="1:17" ht="17.25" customHeight="1">
      <c r="A5" s="4">
        <v>2</v>
      </c>
      <c r="B5" s="9" t="s">
        <v>21</v>
      </c>
      <c r="C5" s="10" t="s">
        <v>23</v>
      </c>
      <c r="D5" s="17"/>
      <c r="E5" s="57"/>
      <c r="F5" s="57"/>
      <c r="G5" s="57"/>
      <c r="H5" s="8" t="s">
        <v>24</v>
      </c>
      <c r="I5" s="48">
        <v>1</v>
      </c>
      <c r="J5" s="21">
        <f>154791.8+14705.2</f>
        <v>169497</v>
      </c>
      <c r="K5" s="21">
        <f aca="true" t="shared" si="0" ref="K5:K18">J5*I5</f>
        <v>169497</v>
      </c>
      <c r="L5" s="21"/>
      <c r="M5" s="39">
        <f aca="true" t="shared" si="1" ref="M5:M14">I5*L5</f>
        <v>0</v>
      </c>
      <c r="N5" s="40"/>
      <c r="O5" s="40">
        <f aca="true" t="shared" si="2" ref="O5:O10">I5*N5</f>
        <v>0</v>
      </c>
      <c r="P5" s="41">
        <f aca="true" t="shared" si="3" ref="P5:P10">O5+M5+K5</f>
        <v>169497</v>
      </c>
      <c r="Q5" s="55"/>
    </row>
    <row r="6" spans="1:16" s="7" customFormat="1" ht="18" customHeight="1">
      <c r="A6" s="4">
        <v>3</v>
      </c>
      <c r="B6" s="9" t="s">
        <v>25</v>
      </c>
      <c r="C6" s="6" t="s">
        <v>26</v>
      </c>
      <c r="D6" s="6"/>
      <c r="E6" s="8">
        <v>1.6</v>
      </c>
      <c r="F6" s="8" t="s">
        <v>15</v>
      </c>
      <c r="G6" s="8"/>
      <c r="H6" s="8" t="s">
        <v>24</v>
      </c>
      <c r="I6" s="48">
        <v>1</v>
      </c>
      <c r="J6" s="21">
        <v>174549.1</v>
      </c>
      <c r="K6" s="21">
        <f t="shared" si="0"/>
        <v>174549.1</v>
      </c>
      <c r="L6" s="21"/>
      <c r="M6" s="39">
        <f t="shared" si="1"/>
        <v>0</v>
      </c>
      <c r="N6" s="39"/>
      <c r="O6" s="40">
        <f t="shared" si="2"/>
        <v>0</v>
      </c>
      <c r="P6" s="41">
        <f t="shared" si="3"/>
        <v>174549.1</v>
      </c>
    </row>
    <row r="7" spans="1:16" s="7" customFormat="1" ht="18" customHeight="1">
      <c r="A7" s="4">
        <v>4</v>
      </c>
      <c r="B7" s="9" t="s">
        <v>27</v>
      </c>
      <c r="C7" s="12" t="s">
        <v>28</v>
      </c>
      <c r="D7" s="12"/>
      <c r="E7" s="12">
        <v>1.45</v>
      </c>
      <c r="F7" s="8" t="s">
        <v>15</v>
      </c>
      <c r="G7" s="12">
        <f>I4*0.07/2</f>
        <v>0</v>
      </c>
      <c r="H7" s="8" t="s">
        <v>24</v>
      </c>
      <c r="I7" s="48">
        <v>1</v>
      </c>
      <c r="J7" s="21">
        <v>148410</v>
      </c>
      <c r="K7" s="21">
        <f t="shared" si="0"/>
        <v>148410</v>
      </c>
      <c r="L7" s="21"/>
      <c r="M7" s="39">
        <f t="shared" si="1"/>
        <v>0</v>
      </c>
      <c r="N7" s="39"/>
      <c r="O7" s="40">
        <f t="shared" si="2"/>
        <v>0</v>
      </c>
      <c r="P7" s="41">
        <f t="shared" si="3"/>
        <v>148410</v>
      </c>
    </row>
    <row r="8" spans="1:16" s="7" customFormat="1" ht="18" customHeight="1">
      <c r="A8" s="4">
        <v>5</v>
      </c>
      <c r="B8" s="9" t="s">
        <v>29</v>
      </c>
      <c r="C8" s="6" t="s">
        <v>32</v>
      </c>
      <c r="D8" s="6"/>
      <c r="E8" s="12">
        <v>1.4</v>
      </c>
      <c r="F8" s="8" t="s">
        <v>9</v>
      </c>
      <c r="G8" s="12"/>
      <c r="H8" s="8" t="s">
        <v>24</v>
      </c>
      <c r="I8" s="49">
        <v>1</v>
      </c>
      <c r="J8" s="21">
        <v>43069.2</v>
      </c>
      <c r="K8" s="21">
        <f t="shared" si="0"/>
        <v>43069.2</v>
      </c>
      <c r="L8" s="21"/>
      <c r="M8" s="39">
        <f t="shared" si="1"/>
        <v>0</v>
      </c>
      <c r="N8" s="39"/>
      <c r="O8" s="40">
        <f t="shared" si="2"/>
        <v>0</v>
      </c>
      <c r="P8" s="41">
        <f t="shared" si="3"/>
        <v>43069.2</v>
      </c>
    </row>
    <row r="9" spans="1:16" s="7" customFormat="1" ht="18" customHeight="1">
      <c r="A9" s="4">
        <v>6</v>
      </c>
      <c r="B9" s="9" t="s">
        <v>31</v>
      </c>
      <c r="C9" s="10" t="s">
        <v>30</v>
      </c>
      <c r="D9" s="6"/>
      <c r="E9" s="61"/>
      <c r="F9" s="62"/>
      <c r="G9" s="63"/>
      <c r="H9" s="8" t="s">
        <v>24</v>
      </c>
      <c r="I9" s="48">
        <v>1</v>
      </c>
      <c r="J9" s="21">
        <v>72785.6</v>
      </c>
      <c r="K9" s="21">
        <f>J9*I9</f>
        <v>72785.6</v>
      </c>
      <c r="L9" s="21"/>
      <c r="M9" s="39">
        <f t="shared" si="1"/>
        <v>0</v>
      </c>
      <c r="N9" s="39"/>
      <c r="O9" s="40">
        <f t="shared" si="2"/>
        <v>0</v>
      </c>
      <c r="P9" s="41">
        <f t="shared" si="3"/>
        <v>72785.6</v>
      </c>
    </row>
    <row r="10" spans="1:16" s="7" customFormat="1" ht="15">
      <c r="A10" s="4">
        <v>7</v>
      </c>
      <c r="B10" s="9" t="s">
        <v>33</v>
      </c>
      <c r="C10" s="10" t="s">
        <v>34</v>
      </c>
      <c r="D10" s="6"/>
      <c r="E10" s="57"/>
      <c r="F10" s="57"/>
      <c r="G10" s="57"/>
      <c r="H10" s="8" t="s">
        <v>24</v>
      </c>
      <c r="I10" s="48">
        <v>1</v>
      </c>
      <c r="J10" s="21">
        <v>32587.4</v>
      </c>
      <c r="K10" s="21">
        <f t="shared" si="0"/>
        <v>32587.4</v>
      </c>
      <c r="L10" s="21"/>
      <c r="M10" s="45">
        <f t="shared" si="1"/>
        <v>0</v>
      </c>
      <c r="N10" s="45"/>
      <c r="O10" s="46">
        <f t="shared" si="2"/>
        <v>0</v>
      </c>
      <c r="P10" s="47">
        <f t="shared" si="3"/>
        <v>32587.4</v>
      </c>
    </row>
    <row r="11" spans="1:16" s="7" customFormat="1" ht="18" customHeight="1">
      <c r="A11" s="4">
        <v>8</v>
      </c>
      <c r="B11" s="9" t="s">
        <v>35</v>
      </c>
      <c r="C11" s="10" t="s">
        <v>36</v>
      </c>
      <c r="D11" s="6"/>
      <c r="E11" s="57"/>
      <c r="F11" s="57"/>
      <c r="G11" s="57"/>
      <c r="H11" s="8" t="s">
        <v>24</v>
      </c>
      <c r="I11" s="48">
        <v>1</v>
      </c>
      <c r="J11" s="21">
        <v>5444.6</v>
      </c>
      <c r="K11" s="21">
        <f t="shared" si="0"/>
        <v>5444.6</v>
      </c>
      <c r="L11" s="21"/>
      <c r="M11" s="39">
        <f t="shared" si="1"/>
        <v>0</v>
      </c>
      <c r="N11" s="39"/>
      <c r="O11" s="40">
        <f>I11*N11</f>
        <v>0</v>
      </c>
      <c r="P11" s="41">
        <f aca="true" t="shared" si="4" ref="P11:P18">O11+M11+K11</f>
        <v>5444.6</v>
      </c>
    </row>
    <row r="12" spans="1:16" s="7" customFormat="1" ht="18" customHeight="1">
      <c r="A12" s="4">
        <v>9</v>
      </c>
      <c r="B12" s="9" t="s">
        <v>37</v>
      </c>
      <c r="C12" s="10" t="s">
        <v>38</v>
      </c>
      <c r="D12" s="6"/>
      <c r="E12" s="57"/>
      <c r="F12" s="57"/>
      <c r="G12" s="57"/>
      <c r="H12" s="8" t="s">
        <v>24</v>
      </c>
      <c r="I12" s="48">
        <v>1</v>
      </c>
      <c r="J12" s="21">
        <v>2722.3</v>
      </c>
      <c r="K12" s="21">
        <f t="shared" si="0"/>
        <v>2722.3</v>
      </c>
      <c r="L12" s="21"/>
      <c r="M12" s="39">
        <f t="shared" si="1"/>
        <v>0</v>
      </c>
      <c r="N12" s="39"/>
      <c r="O12" s="40">
        <f>I12*N12</f>
        <v>0</v>
      </c>
      <c r="P12" s="41">
        <f t="shared" si="4"/>
        <v>2722.3</v>
      </c>
    </row>
    <row r="13" spans="1:16" s="7" customFormat="1" ht="18" customHeight="1">
      <c r="A13" s="4">
        <v>10</v>
      </c>
      <c r="B13" s="9" t="s">
        <v>40</v>
      </c>
      <c r="C13" s="10" t="s">
        <v>39</v>
      </c>
      <c r="D13" s="6"/>
      <c r="E13" s="57"/>
      <c r="F13" s="57"/>
      <c r="G13" s="57"/>
      <c r="H13" s="8" t="s">
        <v>24</v>
      </c>
      <c r="I13" s="48">
        <v>1</v>
      </c>
      <c r="J13" s="21">
        <v>9725.4</v>
      </c>
      <c r="K13" s="21">
        <f t="shared" si="0"/>
        <v>9725.4</v>
      </c>
      <c r="L13" s="21"/>
      <c r="M13" s="39">
        <f t="shared" si="1"/>
        <v>0</v>
      </c>
      <c r="N13" s="39"/>
      <c r="O13" s="40">
        <f>I13*N13</f>
        <v>0</v>
      </c>
      <c r="P13" s="41">
        <f t="shared" si="4"/>
        <v>9725.4</v>
      </c>
    </row>
    <row r="14" spans="1:16" s="7" customFormat="1" ht="18" customHeight="1">
      <c r="A14" s="4">
        <v>11</v>
      </c>
      <c r="B14" s="9" t="s">
        <v>41</v>
      </c>
      <c r="C14" s="10" t="s">
        <v>42</v>
      </c>
      <c r="D14" s="6"/>
      <c r="E14" s="12">
        <v>1.45</v>
      </c>
      <c r="F14" s="8" t="s">
        <v>15</v>
      </c>
      <c r="G14" s="12"/>
      <c r="H14" s="8" t="s">
        <v>24</v>
      </c>
      <c r="I14" s="48">
        <v>1</v>
      </c>
      <c r="J14" s="21">
        <v>32710.8</v>
      </c>
      <c r="K14" s="21">
        <f t="shared" si="0"/>
        <v>32710.8</v>
      </c>
      <c r="L14" s="21"/>
      <c r="M14" s="39">
        <f t="shared" si="1"/>
        <v>0</v>
      </c>
      <c r="N14" s="39"/>
      <c r="O14" s="40">
        <f>I14*N14</f>
        <v>0</v>
      </c>
      <c r="P14" s="41">
        <f t="shared" si="4"/>
        <v>32710.8</v>
      </c>
    </row>
    <row r="15" spans="1:16" s="7" customFormat="1" ht="18" customHeight="1">
      <c r="A15" s="4">
        <v>12</v>
      </c>
      <c r="B15" s="9" t="s">
        <v>33</v>
      </c>
      <c r="C15" s="10" t="s">
        <v>43</v>
      </c>
      <c r="D15" s="6"/>
      <c r="E15" s="51"/>
      <c r="F15" s="50"/>
      <c r="G15" s="52"/>
      <c r="H15" s="50" t="s">
        <v>24</v>
      </c>
      <c r="I15" s="53">
        <v>1</v>
      </c>
      <c r="J15" s="21">
        <v>21776.3</v>
      </c>
      <c r="K15" s="21">
        <f t="shared" si="0"/>
        <v>21776.3</v>
      </c>
      <c r="L15" s="21"/>
      <c r="M15" s="39"/>
      <c r="N15" s="39"/>
      <c r="O15" s="40"/>
      <c r="P15" s="41">
        <f t="shared" si="4"/>
        <v>21776.3</v>
      </c>
    </row>
    <row r="16" spans="1:16" s="7" customFormat="1" ht="18" customHeight="1">
      <c r="A16" s="4">
        <v>13</v>
      </c>
      <c r="B16" s="9" t="s">
        <v>37</v>
      </c>
      <c r="C16" s="10" t="s">
        <v>44</v>
      </c>
      <c r="D16" s="6"/>
      <c r="E16" s="51"/>
      <c r="F16" s="50"/>
      <c r="G16" s="52"/>
      <c r="H16" s="50" t="s">
        <v>24</v>
      </c>
      <c r="I16" s="53">
        <v>1</v>
      </c>
      <c r="J16" s="21">
        <v>2722.3</v>
      </c>
      <c r="K16" s="21">
        <f t="shared" si="0"/>
        <v>2722.3</v>
      </c>
      <c r="L16" s="21"/>
      <c r="M16" s="39"/>
      <c r="N16" s="39"/>
      <c r="O16" s="40"/>
      <c r="P16" s="41">
        <f t="shared" si="4"/>
        <v>2722.3</v>
      </c>
    </row>
    <row r="17" spans="1:16" s="7" customFormat="1" ht="18" customHeight="1">
      <c r="A17" s="4">
        <v>14</v>
      </c>
      <c r="B17" s="9" t="s">
        <v>19</v>
      </c>
      <c r="C17" s="10">
        <v>450</v>
      </c>
      <c r="D17" s="6"/>
      <c r="E17" s="51"/>
      <c r="F17" s="50"/>
      <c r="G17" s="52"/>
      <c r="H17" s="50" t="s">
        <v>45</v>
      </c>
      <c r="I17" s="53">
        <v>1</v>
      </c>
      <c r="J17" s="21">
        <v>450000</v>
      </c>
      <c r="K17" s="21">
        <f t="shared" si="0"/>
        <v>450000</v>
      </c>
      <c r="L17" s="21"/>
      <c r="M17" s="39"/>
      <c r="N17" s="39"/>
      <c r="O17" s="40"/>
      <c r="P17" s="41">
        <f t="shared" si="4"/>
        <v>450000</v>
      </c>
    </row>
    <row r="18" spans="1:16" s="7" customFormat="1" ht="18" customHeight="1">
      <c r="A18" s="4">
        <v>15</v>
      </c>
      <c r="B18" s="9" t="s">
        <v>46</v>
      </c>
      <c r="C18" s="10"/>
      <c r="D18" s="6"/>
      <c r="E18" s="51"/>
      <c r="F18" s="50"/>
      <c r="G18" s="52"/>
      <c r="H18" s="50" t="s">
        <v>47</v>
      </c>
      <c r="I18" s="53">
        <v>1</v>
      </c>
      <c r="J18" s="21">
        <v>49000</v>
      </c>
      <c r="K18" s="21">
        <f t="shared" si="0"/>
        <v>49000</v>
      </c>
      <c r="L18" s="21"/>
      <c r="M18" s="39"/>
      <c r="N18" s="39"/>
      <c r="O18" s="40"/>
      <c r="P18" s="41">
        <f t="shared" si="4"/>
        <v>49000</v>
      </c>
    </row>
    <row r="19" spans="1:16" s="7" customFormat="1" ht="18" customHeight="1">
      <c r="A19" s="4"/>
      <c r="B19" s="9"/>
      <c r="C19" s="6"/>
      <c r="D19" s="6"/>
      <c r="E19" s="73"/>
      <c r="F19" s="74"/>
      <c r="G19" s="74"/>
      <c r="H19" s="74"/>
      <c r="I19" s="75"/>
      <c r="J19" s="42" t="s">
        <v>7</v>
      </c>
      <c r="K19" s="43">
        <f>SUM(K4:K18)</f>
        <v>1215000</v>
      </c>
      <c r="L19" s="21"/>
      <c r="M19" s="39">
        <f>SUM(M4:M14)</f>
        <v>0</v>
      </c>
      <c r="N19" s="39"/>
      <c r="O19" s="40">
        <f>SUM(O4:O14)</f>
        <v>0</v>
      </c>
      <c r="P19" s="44">
        <f>SUM(P4:P18)</f>
        <v>1215000</v>
      </c>
    </row>
    <row r="20" spans="5:11" s="1" customFormat="1" ht="18" customHeight="1">
      <c r="E20" s="72"/>
      <c r="F20" s="72"/>
      <c r="G20" s="72"/>
      <c r="H20" s="60"/>
      <c r="I20" s="60"/>
      <c r="J20" s="60"/>
      <c r="K20" s="37"/>
    </row>
    <row r="21" spans="2:19" s="1" customFormat="1" ht="18" customHeight="1">
      <c r="B21" s="60" t="s">
        <v>49</v>
      </c>
      <c r="C21" s="60"/>
      <c r="D21" s="60"/>
      <c r="E21" s="60"/>
      <c r="F21" s="60"/>
      <c r="G21" s="60"/>
      <c r="H21" s="60"/>
      <c r="I21" s="60"/>
      <c r="J21" s="60"/>
      <c r="K21" s="60"/>
      <c r="L21" s="65">
        <f>P19</f>
        <v>1215000</v>
      </c>
      <c r="M21" s="65"/>
      <c r="P21" s="54">
        <v>1215000</v>
      </c>
      <c r="Q21" s="64" t="s">
        <v>8</v>
      </c>
      <c r="R21" s="64"/>
      <c r="S21" s="64"/>
    </row>
    <row r="22" spans="2:16" s="1" customFormat="1" ht="18" customHeight="1" hidden="1">
      <c r="B22" s="66" t="s">
        <v>18</v>
      </c>
      <c r="C22" s="66"/>
      <c r="D22" s="66"/>
      <c r="E22" s="66"/>
      <c r="F22" s="66"/>
      <c r="G22" s="66"/>
      <c r="H22" s="66"/>
      <c r="I22" s="66"/>
      <c r="J22" s="66"/>
      <c r="K22" s="66"/>
      <c r="L22" s="67">
        <f>L21*0.2</f>
        <v>243000</v>
      </c>
      <c r="M22" s="67"/>
      <c r="N22" s="68" t="s">
        <v>8</v>
      </c>
      <c r="O22" s="68"/>
      <c r="P22" s="68"/>
    </row>
    <row r="23" spans="2:16" s="1" customFormat="1" ht="18" customHeight="1" hidden="1">
      <c r="B23" s="70" t="s">
        <v>17</v>
      </c>
      <c r="C23" s="70"/>
      <c r="D23" s="70"/>
      <c r="E23" s="70"/>
      <c r="F23" s="70"/>
      <c r="G23" s="70"/>
      <c r="H23" s="70"/>
      <c r="I23" s="70"/>
      <c r="J23" s="70"/>
      <c r="K23" s="70"/>
      <c r="L23" s="69">
        <f>L21+L22</f>
        <v>1458000</v>
      </c>
      <c r="M23" s="70"/>
      <c r="N23" s="71" t="s">
        <v>8</v>
      </c>
      <c r="O23" s="71"/>
      <c r="P23" s="71"/>
    </row>
    <row r="24" spans="5:10" s="1" customFormat="1" ht="18" customHeight="1">
      <c r="E24" s="72"/>
      <c r="F24" s="72"/>
      <c r="G24" s="72"/>
      <c r="J24" s="36"/>
    </row>
    <row r="25" s="1" customFormat="1" ht="18" customHeight="1"/>
    <row r="26" s="1" customFormat="1" ht="18" customHeight="1"/>
    <row r="27" s="1" customFormat="1" ht="18" customHeight="1"/>
    <row r="28" s="11" customFormat="1" ht="18" customHeight="1"/>
    <row r="29" s="1" customFormat="1" ht="18" customHeight="1"/>
    <row r="30" s="1" customFormat="1" ht="18" customHeight="1"/>
    <row r="31" s="1" customFormat="1" ht="18" customHeight="1"/>
    <row r="32" s="1" customFormat="1" ht="18" customHeight="1"/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="1" customFormat="1" ht="18" customHeight="1"/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3.5" customHeight="1"/>
    <row r="69" s="1" customFormat="1" ht="13.5" customHeight="1"/>
    <row r="70" s="1" customFormat="1" ht="13.5" customHeight="1"/>
    <row r="71" spans="1:16" s="1" customFormat="1" ht="18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1"/>
      <c r="M71" s="11"/>
      <c r="N71" s="11"/>
      <c r="O71" s="11"/>
      <c r="P71" s="11"/>
    </row>
    <row r="72" spans="1:16" s="1" customFormat="1" ht="18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1"/>
      <c r="M72" s="11"/>
      <c r="N72" s="11"/>
      <c r="O72" s="11"/>
      <c r="P72" s="11"/>
    </row>
    <row r="73" spans="1:16" s="1" customFormat="1" ht="18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1"/>
      <c r="M73" s="11"/>
      <c r="N73" s="11"/>
      <c r="O73" s="11"/>
      <c r="P73" s="11"/>
    </row>
    <row r="74" s="1" customFormat="1" ht="14.25" customHeight="1">
      <c r="A74" s="16"/>
    </row>
    <row r="75" s="1" customFormat="1" ht="14.25" customHeight="1">
      <c r="A75" s="16"/>
    </row>
    <row r="76" s="1" customFormat="1" ht="14.25" customHeight="1">
      <c r="A76" s="16"/>
    </row>
    <row r="77" s="1" customFormat="1" ht="14.25" customHeight="1">
      <c r="A77" s="16"/>
    </row>
    <row r="78" s="1" customFormat="1" ht="42" customHeight="1"/>
    <row r="79" s="1" customFormat="1" ht="14.25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="1" customFormat="1" ht="18" customHeight="1">
      <c r="A86" s="16"/>
    </row>
    <row r="87" s="1" customFormat="1" ht="18" customHeight="1">
      <c r="A87" s="16"/>
    </row>
    <row r="88" s="1" customFormat="1" ht="18" customHeight="1">
      <c r="A88" s="16"/>
    </row>
    <row r="89" s="1" customFormat="1" ht="18" customHeight="1">
      <c r="A89" s="16"/>
    </row>
    <row r="90" s="1" customFormat="1" ht="18" customHeight="1">
      <c r="A90" s="16"/>
    </row>
    <row r="91" s="1" customFormat="1" ht="18" customHeight="1">
      <c r="A91" s="16"/>
    </row>
    <row r="92" s="1" customFormat="1" ht="18" customHeight="1">
      <c r="A92" s="16"/>
    </row>
    <row r="93" s="1" customFormat="1" ht="18" customHeight="1">
      <c r="A93" s="16"/>
    </row>
    <row r="94" s="1" customFormat="1" ht="18" customHeight="1">
      <c r="A94" s="16"/>
    </row>
    <row r="95" s="1" customFormat="1" ht="18" customHeight="1">
      <c r="A95" s="16"/>
    </row>
    <row r="96" s="1" customFormat="1" ht="18" customHeight="1">
      <c r="A96" s="16"/>
    </row>
    <row r="97" s="1" customFormat="1" ht="18" customHeight="1">
      <c r="A97" s="16"/>
    </row>
    <row r="98" s="1" customFormat="1" ht="18" customHeight="1">
      <c r="A98" s="16"/>
    </row>
    <row r="99" s="1" customFormat="1" ht="18" customHeight="1">
      <c r="A99" s="16"/>
    </row>
    <row r="100" s="1" customFormat="1" ht="18" customHeight="1">
      <c r="A100" s="16"/>
    </row>
    <row r="101" s="1" customFormat="1" ht="18" customHeight="1">
      <c r="A101" s="16"/>
    </row>
    <row r="102" s="1" customFormat="1" ht="18" customHeight="1">
      <c r="A102" s="16"/>
    </row>
    <row r="103" s="1" customFormat="1" ht="18" customHeight="1">
      <c r="A103" s="16"/>
    </row>
    <row r="104" s="1" customFormat="1" ht="18" customHeight="1">
      <c r="A104" s="16"/>
    </row>
    <row r="105" s="1" customFormat="1" ht="18" customHeight="1">
      <c r="A105" s="16"/>
    </row>
    <row r="106" s="1" customFormat="1" ht="18" customHeight="1">
      <c r="A106" s="16"/>
    </row>
    <row r="107" s="1" customFormat="1" ht="18" customHeight="1">
      <c r="A107" s="16"/>
    </row>
    <row r="108" s="1" customFormat="1" ht="18" customHeight="1">
      <c r="A108" s="16"/>
    </row>
    <row r="109" s="1" customFormat="1" ht="18" customHeight="1">
      <c r="A109" s="16"/>
    </row>
    <row r="110" s="1" customFormat="1" ht="18" customHeight="1">
      <c r="A110" s="16"/>
    </row>
    <row r="111" s="1" customFormat="1" ht="18" customHeight="1">
      <c r="A111" s="16"/>
    </row>
    <row r="112" s="1" customFormat="1" ht="18" customHeight="1">
      <c r="A112" s="16"/>
    </row>
    <row r="113" s="1" customFormat="1" ht="18" customHeight="1">
      <c r="A113" s="16"/>
    </row>
    <row r="114" s="1" customFormat="1" ht="18" customHeight="1">
      <c r="A114" s="16"/>
    </row>
    <row r="115" s="1" customFormat="1" ht="18" customHeight="1">
      <c r="A115" s="16"/>
    </row>
    <row r="116" s="1" customFormat="1" ht="18" customHeight="1">
      <c r="A116" s="16"/>
    </row>
    <row r="117" s="1" customFormat="1" ht="18" customHeight="1">
      <c r="A117" s="16"/>
    </row>
    <row r="118" s="1" customFormat="1" ht="18" customHeight="1">
      <c r="A118" s="16"/>
    </row>
    <row r="119" s="1" customFormat="1" ht="18" customHeight="1">
      <c r="A119" s="16"/>
    </row>
    <row r="120" s="1" customFormat="1" ht="18" customHeight="1">
      <c r="A120" s="16"/>
    </row>
    <row r="121" s="1" customFormat="1" ht="18" customHeight="1">
      <c r="A121" s="16"/>
    </row>
    <row r="122" s="1" customFormat="1" ht="18" customHeight="1">
      <c r="A122" s="16"/>
    </row>
    <row r="123" s="1" customFormat="1" ht="18" customHeight="1">
      <c r="A123" s="16"/>
    </row>
    <row r="124" s="1" customFormat="1" ht="18" customHeight="1">
      <c r="A124" s="16"/>
    </row>
    <row r="125" s="1" customFormat="1" ht="18" customHeight="1">
      <c r="A125" s="16"/>
    </row>
    <row r="126" s="1" customFormat="1" ht="13.5" customHeight="1">
      <c r="A126" s="16"/>
    </row>
    <row r="127" s="1" customFormat="1" ht="13.5" customHeight="1">
      <c r="A127" s="16"/>
    </row>
    <row r="128" s="1" customFormat="1" ht="13.5" customHeight="1">
      <c r="A128" s="16"/>
    </row>
    <row r="129" s="1" customFormat="1" ht="13.5" customHeight="1">
      <c r="A129" s="16"/>
    </row>
    <row r="130" s="1" customFormat="1" ht="14.25" customHeight="1">
      <c r="A130" s="16"/>
    </row>
    <row r="131" s="1" customFormat="1" ht="14.25" customHeight="1">
      <c r="A131" s="16"/>
    </row>
    <row r="132" s="1" customFormat="1" ht="42.75" customHeight="1">
      <c r="A132" s="16"/>
    </row>
    <row r="133" s="1" customFormat="1" ht="14.25" customHeight="1">
      <c r="A133" s="16"/>
    </row>
    <row r="134" s="1" customFormat="1" ht="18" customHeight="1">
      <c r="A134" s="16"/>
    </row>
    <row r="135" s="1" customFormat="1" ht="18" customHeight="1">
      <c r="A135" s="16"/>
    </row>
    <row r="136" s="1" customFormat="1" ht="18" customHeight="1">
      <c r="A136" s="16"/>
    </row>
    <row r="137" s="1" customFormat="1" ht="18" customHeight="1">
      <c r="A137" s="16"/>
    </row>
    <row r="138" s="1" customFormat="1" ht="18" customHeight="1">
      <c r="A138" s="16"/>
    </row>
    <row r="139" s="1" customFormat="1" ht="18" customHeight="1">
      <c r="A139" s="16"/>
    </row>
    <row r="140" s="1" customFormat="1" ht="18" customHeight="1">
      <c r="A140" s="16"/>
    </row>
    <row r="141" s="1" customFormat="1" ht="18" customHeight="1">
      <c r="A141" s="16"/>
    </row>
    <row r="142" s="1" customFormat="1" ht="18" customHeight="1">
      <c r="A142" s="16"/>
    </row>
    <row r="143" s="1" customFormat="1" ht="18" customHeight="1">
      <c r="A143" s="16"/>
    </row>
    <row r="144" s="1" customFormat="1" ht="18" customHeight="1">
      <c r="A144" s="16"/>
    </row>
    <row r="145" s="1" customFormat="1" ht="18" customHeight="1">
      <c r="A145" s="16"/>
    </row>
    <row r="146" s="1" customFormat="1" ht="18" customHeight="1">
      <c r="A146" s="16"/>
    </row>
    <row r="147" s="1" customFormat="1" ht="18" customHeight="1">
      <c r="A147" s="16"/>
    </row>
    <row r="148" s="1" customFormat="1" ht="18" customHeight="1">
      <c r="A148" s="16"/>
    </row>
    <row r="149" s="1" customFormat="1" ht="18" customHeight="1">
      <c r="A149" s="16"/>
    </row>
    <row r="150" s="1" customFormat="1" ht="18" customHeight="1">
      <c r="A150" s="16"/>
    </row>
    <row r="151" s="1" customFormat="1" ht="18" customHeight="1">
      <c r="A151" s="16"/>
    </row>
    <row r="152" s="1" customFormat="1" ht="18" customHeight="1">
      <c r="A152" s="16"/>
    </row>
    <row r="153" s="1" customFormat="1" ht="18" customHeight="1">
      <c r="A153" s="16"/>
    </row>
    <row r="154" s="1" customFormat="1" ht="18" customHeight="1">
      <c r="A154" s="16"/>
    </row>
    <row r="155" s="1" customFormat="1" ht="18" customHeight="1">
      <c r="A155" s="16"/>
    </row>
    <row r="156" s="1" customFormat="1" ht="18" customHeight="1">
      <c r="A156" s="16"/>
    </row>
    <row r="157" s="1" customFormat="1" ht="18" customHeight="1">
      <c r="A157" s="16"/>
    </row>
    <row r="158" s="1" customFormat="1" ht="18" customHeight="1">
      <c r="A158" s="16"/>
    </row>
    <row r="159" s="1" customFormat="1" ht="18" customHeight="1">
      <c r="A159" s="16"/>
    </row>
    <row r="160" s="1" customFormat="1" ht="18" customHeight="1">
      <c r="A160" s="16"/>
    </row>
    <row r="161" s="1" customFormat="1" ht="18" customHeight="1">
      <c r="A161" s="16"/>
    </row>
    <row r="162" s="1" customFormat="1" ht="18" customHeight="1">
      <c r="A162" s="16"/>
    </row>
    <row r="163" s="1" customFormat="1" ht="18" customHeight="1">
      <c r="A163" s="16"/>
    </row>
    <row r="164" s="1" customFormat="1" ht="18" customHeight="1">
      <c r="A164" s="16"/>
    </row>
    <row r="165" s="1" customFormat="1" ht="18" customHeight="1">
      <c r="A165" s="16"/>
    </row>
    <row r="166" s="1" customFormat="1" ht="18" customHeight="1"/>
    <row r="167" s="1" customFormat="1" ht="18" customHeight="1"/>
    <row r="168" s="1" customFormat="1" ht="18" customHeight="1"/>
    <row r="169" s="1" customFormat="1" ht="18" customHeight="1"/>
    <row r="170" s="1" customFormat="1" ht="18" customHeight="1"/>
    <row r="171" s="1" customFormat="1" ht="18" customHeight="1"/>
    <row r="172" s="1" customFormat="1" ht="18" customHeight="1"/>
    <row r="173" s="1" customFormat="1" ht="18" customHeight="1"/>
    <row r="174" s="1" customFormat="1" ht="18" customHeight="1"/>
    <row r="175" s="1" customFormat="1" ht="18" customHeight="1"/>
    <row r="176" s="1" customFormat="1" ht="18" customHeight="1"/>
    <row r="177" s="1" customFormat="1" ht="18" customHeight="1"/>
    <row r="178" s="1" customFormat="1" ht="18" customHeight="1"/>
    <row r="179" s="1" customFormat="1" ht="18" customHeight="1"/>
    <row r="180" s="1" customFormat="1" ht="13.5" customHeight="1"/>
    <row r="181" s="1" customFormat="1" ht="13.5" customHeight="1"/>
    <row r="182" s="1" customFormat="1" ht="13.5" customHeight="1"/>
    <row r="183" s="1" customFormat="1" ht="13.5" customHeight="1"/>
    <row r="184" s="1" customFormat="1" ht="18" customHeight="1"/>
    <row r="185" s="1" customFormat="1" ht="18" customHeight="1"/>
    <row r="186" s="1" customFormat="1" ht="42" customHeight="1"/>
    <row r="187" s="1" customFormat="1" ht="18" customHeight="1"/>
    <row r="188" s="1" customFormat="1" ht="18" customHeight="1"/>
    <row r="189" s="1" customFormat="1" ht="18" customHeight="1"/>
    <row r="190" s="1" customFormat="1" ht="18" customHeight="1"/>
    <row r="191" s="1" customFormat="1" ht="18" customHeight="1"/>
    <row r="192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  <row r="199" s="1" customFormat="1" ht="18" customHeight="1"/>
    <row r="200" s="1" customFormat="1" ht="18" customHeight="1"/>
    <row r="201" s="1" customFormat="1" ht="18" customHeight="1"/>
    <row r="202" s="1" customFormat="1" ht="18" customHeight="1"/>
    <row r="203" s="1" customFormat="1" ht="18" customHeight="1"/>
    <row r="204" s="1" customFormat="1" ht="18" customHeight="1"/>
    <row r="205" s="1" customFormat="1" ht="18" customHeight="1"/>
    <row r="206" s="1" customFormat="1" ht="18" customHeight="1"/>
    <row r="207" s="1" customFormat="1" ht="18" customHeight="1"/>
    <row r="208" s="1" customFormat="1" ht="18" customHeight="1"/>
    <row r="209" s="1" customFormat="1" ht="18" customHeight="1"/>
    <row r="210" s="1" customFormat="1" ht="18" customHeight="1"/>
    <row r="211" s="1" customFormat="1" ht="18" customHeight="1"/>
    <row r="212" s="1" customFormat="1" ht="18" customHeight="1"/>
    <row r="213" s="1" customFormat="1" ht="18" customHeight="1"/>
    <row r="214" s="1" customFormat="1" ht="18" customHeight="1"/>
    <row r="215" s="1" customFormat="1" ht="18" customHeight="1"/>
    <row r="216" s="1" customFormat="1" ht="18" customHeight="1"/>
    <row r="217" s="1" customFormat="1" ht="18" customHeight="1"/>
    <row r="218" s="1" customFormat="1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3.5" customHeight="1"/>
    <row r="235" ht="13.5" customHeight="1"/>
    <row r="236" ht="13.5" customHeight="1"/>
    <row r="237" ht="13.5" customHeight="1"/>
    <row r="238" ht="18" customHeight="1"/>
    <row r="239" ht="18" customHeight="1"/>
    <row r="240" ht="42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3.5" customHeight="1"/>
    <row r="289" ht="13.5" customHeight="1"/>
    <row r="290" ht="13.5" customHeight="1"/>
    <row r="291" ht="13.5" customHeight="1"/>
    <row r="292" ht="18" customHeight="1"/>
    <row r="293" ht="18" customHeight="1"/>
    <row r="294" ht="42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3.5" customHeight="1"/>
    <row r="343" ht="13.5" customHeight="1"/>
    <row r="344" ht="13.5" customHeight="1"/>
    <row r="345" ht="13.5" customHeight="1"/>
    <row r="346" ht="18" customHeight="1"/>
    <row r="347" ht="18" customHeight="1"/>
    <row r="348" ht="42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>
      <c r="M378" s="1"/>
    </row>
    <row r="379" ht="18" customHeight="1">
      <c r="M379" s="1"/>
    </row>
    <row r="380" ht="18" customHeight="1">
      <c r="M380" s="1"/>
    </row>
    <row r="381" ht="18" customHeight="1">
      <c r="M381" s="1"/>
    </row>
    <row r="382" ht="18" customHeight="1">
      <c r="M382" s="1"/>
    </row>
    <row r="383" ht="18" customHeight="1">
      <c r="M383" s="1"/>
    </row>
    <row r="384" ht="18" customHeight="1">
      <c r="M384" s="1"/>
    </row>
    <row r="385" ht="18" customHeight="1">
      <c r="M385" s="1"/>
    </row>
    <row r="386" ht="18" customHeight="1">
      <c r="M386" s="1"/>
    </row>
    <row r="387" ht="18" customHeight="1">
      <c r="M387" s="1"/>
    </row>
    <row r="388" ht="18" customHeight="1">
      <c r="M388" s="1"/>
    </row>
    <row r="389" ht="18" customHeight="1">
      <c r="M389" s="1"/>
    </row>
    <row r="390" ht="18" customHeight="1">
      <c r="M390" s="1"/>
    </row>
    <row r="391" ht="18" customHeight="1">
      <c r="M391" s="1"/>
    </row>
    <row r="392" ht="18" customHeight="1">
      <c r="M392" s="1"/>
    </row>
    <row r="393" ht="18" customHeight="1">
      <c r="M393" s="1"/>
    </row>
    <row r="394" ht="18" customHeight="1">
      <c r="M394" s="1"/>
    </row>
    <row r="395" ht="18" customHeight="1">
      <c r="M395" s="1"/>
    </row>
    <row r="396" ht="13.5" customHeight="1">
      <c r="M396" s="1"/>
    </row>
    <row r="397" ht="13.5" customHeight="1">
      <c r="M397" s="1"/>
    </row>
    <row r="398" ht="13.5" customHeight="1">
      <c r="M398" s="1"/>
    </row>
    <row r="399" ht="13.5" customHeight="1">
      <c r="M399" s="1"/>
    </row>
    <row r="400" ht="18" customHeight="1">
      <c r="M400" s="1"/>
    </row>
    <row r="401" ht="18" customHeight="1">
      <c r="M401" s="1"/>
    </row>
    <row r="402" ht="42" customHeight="1">
      <c r="M402" s="1"/>
    </row>
    <row r="403" ht="18" customHeight="1">
      <c r="M403" s="1"/>
    </row>
    <row r="404" ht="18" customHeight="1">
      <c r="M404" s="1"/>
    </row>
    <row r="405" ht="18" customHeight="1">
      <c r="M405" s="1"/>
    </row>
    <row r="406" ht="18" customHeight="1">
      <c r="M406" s="1"/>
    </row>
    <row r="407" ht="18" customHeight="1">
      <c r="M407" s="1"/>
    </row>
    <row r="408" ht="18" customHeight="1">
      <c r="M408" s="1"/>
    </row>
    <row r="409" ht="18" customHeight="1">
      <c r="M409" s="1"/>
    </row>
    <row r="410" ht="18" customHeight="1">
      <c r="M410" s="1"/>
    </row>
    <row r="411" ht="18" customHeight="1">
      <c r="M411" s="1"/>
    </row>
    <row r="412" ht="18" customHeight="1">
      <c r="M412" s="1"/>
    </row>
    <row r="413" ht="18" customHeight="1">
      <c r="M413" s="1"/>
    </row>
    <row r="414" ht="18" customHeight="1">
      <c r="M414" s="1"/>
    </row>
    <row r="415" ht="18" customHeight="1">
      <c r="M415" s="1"/>
    </row>
    <row r="416" ht="18" customHeight="1">
      <c r="M416" s="1"/>
    </row>
    <row r="417" ht="18" customHeight="1">
      <c r="M417" s="1"/>
    </row>
    <row r="418" ht="18" customHeight="1">
      <c r="M418" s="1"/>
    </row>
    <row r="419" ht="18" customHeight="1">
      <c r="M419" s="1"/>
    </row>
    <row r="420" ht="18" customHeight="1">
      <c r="M420" s="1"/>
    </row>
    <row r="421" ht="18" customHeight="1">
      <c r="M421" s="1"/>
    </row>
    <row r="422" ht="18" customHeight="1">
      <c r="M422" s="1"/>
    </row>
    <row r="423" ht="18" customHeight="1">
      <c r="M423" s="1"/>
    </row>
    <row r="424" ht="18" customHeight="1">
      <c r="M424" s="1"/>
    </row>
    <row r="425" ht="18" customHeight="1">
      <c r="M425" s="1"/>
    </row>
    <row r="426" ht="18" customHeight="1">
      <c r="M426" s="1"/>
    </row>
    <row r="427" ht="18" customHeight="1">
      <c r="M427" s="1"/>
    </row>
    <row r="428" ht="18" customHeight="1">
      <c r="M428" s="1"/>
    </row>
    <row r="429" ht="18" customHeight="1">
      <c r="M429" s="1"/>
    </row>
    <row r="430" ht="18" customHeight="1">
      <c r="M430" s="1"/>
    </row>
    <row r="431" ht="18" customHeight="1">
      <c r="M431" s="1"/>
    </row>
    <row r="432" ht="18" customHeight="1">
      <c r="M432" s="1"/>
    </row>
    <row r="433" ht="18" customHeight="1">
      <c r="M433" s="1"/>
    </row>
    <row r="434" ht="18" customHeight="1">
      <c r="M434" s="1"/>
    </row>
    <row r="435" ht="18" customHeight="1">
      <c r="M435" s="1"/>
    </row>
    <row r="436" ht="18" customHeight="1">
      <c r="M436" s="1"/>
    </row>
    <row r="437" ht="18" customHeight="1">
      <c r="M437" s="1"/>
    </row>
    <row r="438" ht="18" customHeight="1">
      <c r="M438" s="1"/>
    </row>
    <row r="439" ht="18" customHeight="1">
      <c r="M439" s="1"/>
    </row>
    <row r="440" ht="18" customHeight="1">
      <c r="M440" s="1"/>
    </row>
    <row r="441" ht="18" customHeight="1">
      <c r="M441" s="1"/>
    </row>
    <row r="442" ht="18" customHeight="1">
      <c r="M442" s="1"/>
    </row>
    <row r="443" ht="18" customHeight="1">
      <c r="M443" s="1"/>
    </row>
    <row r="444" ht="18" customHeight="1">
      <c r="M444" s="1"/>
    </row>
    <row r="445" ht="18" customHeight="1">
      <c r="M445" s="1"/>
    </row>
    <row r="446" ht="18" customHeight="1">
      <c r="M446" s="1"/>
    </row>
    <row r="447" ht="18" customHeight="1">
      <c r="M447" s="1"/>
    </row>
    <row r="448" ht="18" customHeight="1">
      <c r="M448" s="1"/>
    </row>
    <row r="449" ht="18" customHeight="1">
      <c r="M449" s="1"/>
    </row>
    <row r="450" ht="13.5" customHeight="1">
      <c r="M450" s="1"/>
    </row>
    <row r="451" ht="13.5" customHeight="1">
      <c r="M451" s="1"/>
    </row>
    <row r="452" ht="13.5" customHeight="1">
      <c r="M452" s="1"/>
    </row>
    <row r="453" ht="13.5" customHeight="1">
      <c r="M453" s="1"/>
    </row>
    <row r="454" ht="18" customHeight="1">
      <c r="M454" s="1"/>
    </row>
    <row r="455" ht="18" customHeight="1">
      <c r="M455" s="1"/>
    </row>
    <row r="456" ht="18" customHeight="1">
      <c r="M456" s="1"/>
    </row>
    <row r="457" ht="18" customHeight="1">
      <c r="M457" s="1"/>
    </row>
    <row r="458" ht="14.25" customHeight="1">
      <c r="M458" s="1"/>
    </row>
    <row r="459" ht="14.25" customHeight="1">
      <c r="M459" s="1"/>
    </row>
    <row r="460" ht="14.25" customHeight="1">
      <c r="M460" s="1"/>
    </row>
    <row r="461" ht="14.25" customHeight="1">
      <c r="M461" s="1"/>
    </row>
    <row r="462" ht="12.75">
      <c r="M462" s="1"/>
    </row>
    <row r="463" ht="21.75" customHeight="1">
      <c r="M463" s="1"/>
    </row>
    <row r="464" ht="27" customHeight="1">
      <c r="M464" s="1"/>
    </row>
    <row r="465" ht="18" customHeight="1">
      <c r="M465" s="1"/>
    </row>
    <row r="466" ht="18" customHeight="1">
      <c r="M466" s="1"/>
    </row>
    <row r="467" ht="18" customHeight="1">
      <c r="M467" s="1"/>
    </row>
    <row r="468" ht="18" customHeight="1">
      <c r="M468" s="1"/>
    </row>
    <row r="469" ht="18" customHeight="1">
      <c r="M469" s="1"/>
    </row>
    <row r="470" ht="18" customHeight="1">
      <c r="M470" s="1"/>
    </row>
    <row r="471" ht="18" customHeight="1">
      <c r="M471" s="1"/>
    </row>
    <row r="472" ht="18" customHeight="1">
      <c r="M472" s="1"/>
    </row>
    <row r="473" ht="18" customHeight="1">
      <c r="M473" s="1"/>
    </row>
    <row r="474" ht="18" customHeight="1">
      <c r="M474" s="1"/>
    </row>
    <row r="475" ht="18" customHeight="1">
      <c r="M475" s="1"/>
    </row>
    <row r="476" ht="18" customHeight="1">
      <c r="M476" s="1"/>
    </row>
    <row r="477" ht="18" customHeight="1">
      <c r="M477" s="1"/>
    </row>
    <row r="478" ht="18" customHeight="1">
      <c r="M478" s="1"/>
    </row>
    <row r="479" ht="18" customHeight="1">
      <c r="M479" s="1"/>
    </row>
    <row r="480" ht="18" customHeight="1">
      <c r="M480" s="1"/>
    </row>
    <row r="481" ht="18" customHeight="1">
      <c r="M481" s="1"/>
    </row>
    <row r="482" ht="18" customHeight="1">
      <c r="M482" s="1"/>
    </row>
    <row r="483" ht="18" customHeight="1">
      <c r="M483" s="1"/>
    </row>
    <row r="484" ht="18" customHeight="1">
      <c r="M484" s="1"/>
    </row>
    <row r="485" ht="18" customHeight="1">
      <c r="M485" s="1"/>
    </row>
    <row r="486" ht="18" customHeight="1">
      <c r="M486" s="1"/>
    </row>
    <row r="487" ht="18" customHeight="1">
      <c r="M487" s="1"/>
    </row>
    <row r="488" ht="18" customHeight="1">
      <c r="M488" s="1"/>
    </row>
    <row r="489" ht="18" customHeight="1">
      <c r="M489" s="1"/>
    </row>
    <row r="490" ht="18" customHeight="1">
      <c r="M490" s="1"/>
    </row>
    <row r="491" ht="18" customHeight="1">
      <c r="M491" s="1"/>
    </row>
    <row r="492" ht="18" customHeight="1">
      <c r="M492" s="1"/>
    </row>
    <row r="493" ht="18" customHeight="1">
      <c r="M493" s="1"/>
    </row>
    <row r="494" ht="18" customHeight="1">
      <c r="M494" s="1"/>
    </row>
    <row r="495" ht="18" customHeight="1">
      <c r="M495" s="1"/>
    </row>
    <row r="496" ht="18" customHeight="1">
      <c r="M496" s="1"/>
    </row>
    <row r="497" ht="18" customHeight="1">
      <c r="M497" s="1"/>
    </row>
    <row r="498" ht="18" customHeight="1">
      <c r="M498" s="1"/>
    </row>
    <row r="499" ht="18" customHeight="1">
      <c r="M499" s="1"/>
    </row>
    <row r="500" ht="18" customHeight="1">
      <c r="M500" s="1"/>
    </row>
    <row r="501" ht="18" customHeight="1">
      <c r="M501" s="1"/>
    </row>
    <row r="502" ht="18" customHeight="1">
      <c r="M502" s="1"/>
    </row>
    <row r="503" ht="18" customHeight="1">
      <c r="M503" s="1"/>
    </row>
    <row r="504" ht="18" customHeight="1">
      <c r="M504" s="1"/>
    </row>
    <row r="505" ht="18" customHeight="1">
      <c r="M505" s="1"/>
    </row>
    <row r="506" ht="18" customHeight="1">
      <c r="M506" s="1"/>
    </row>
    <row r="507" ht="18" customHeight="1">
      <c r="M507" s="1"/>
    </row>
    <row r="508" ht="18" customHeight="1">
      <c r="M508" s="1"/>
    </row>
    <row r="509" ht="18" customHeight="1">
      <c r="M509" s="1"/>
    </row>
    <row r="510" ht="18" customHeight="1">
      <c r="M510" s="1"/>
    </row>
    <row r="511" ht="14.25" customHeight="1">
      <c r="M511" s="1"/>
    </row>
    <row r="512" ht="14.25" customHeight="1">
      <c r="M512" s="1"/>
    </row>
    <row r="513" ht="14.25" customHeight="1">
      <c r="M513" s="1"/>
    </row>
    <row r="514" ht="14.25" customHeight="1">
      <c r="M514" s="1"/>
    </row>
    <row r="515" ht="12.75">
      <c r="M515" s="1"/>
    </row>
    <row r="516" ht="15.75" customHeight="1">
      <c r="M516" s="1"/>
    </row>
    <row r="517" ht="22.5" customHeight="1">
      <c r="M517" s="1"/>
    </row>
    <row r="518" ht="26.25" customHeight="1">
      <c r="M518" s="1"/>
    </row>
    <row r="519" ht="18" customHeight="1">
      <c r="M519" s="1"/>
    </row>
    <row r="520" ht="18" customHeight="1">
      <c r="M520" s="1"/>
    </row>
    <row r="521" ht="18" customHeight="1">
      <c r="M521" s="1"/>
    </row>
    <row r="522" ht="18" customHeight="1">
      <c r="M522" s="1"/>
    </row>
    <row r="523" ht="18" customHeight="1">
      <c r="M523" s="1"/>
    </row>
    <row r="524" ht="18" customHeight="1">
      <c r="M524" s="1"/>
    </row>
    <row r="525" ht="18" customHeight="1">
      <c r="M525" s="1"/>
    </row>
    <row r="526" ht="18" customHeight="1">
      <c r="M526" s="1"/>
    </row>
    <row r="527" ht="18" customHeight="1">
      <c r="M527" s="1"/>
    </row>
    <row r="528" ht="18" customHeight="1">
      <c r="M528" s="1"/>
    </row>
    <row r="529" ht="18" customHeight="1">
      <c r="M529" s="1"/>
    </row>
    <row r="530" ht="18" customHeight="1">
      <c r="M530" s="1"/>
    </row>
    <row r="531" ht="18" customHeight="1">
      <c r="M531" s="1"/>
    </row>
    <row r="532" ht="18" customHeight="1">
      <c r="M532" s="1"/>
    </row>
    <row r="533" ht="18" customHeight="1">
      <c r="M533" s="1"/>
    </row>
    <row r="534" ht="18" customHeight="1">
      <c r="M534" s="1"/>
    </row>
    <row r="535" ht="18" customHeight="1">
      <c r="M535" s="1"/>
    </row>
    <row r="536" ht="18" customHeight="1">
      <c r="M536" s="1"/>
    </row>
    <row r="537" ht="18" customHeight="1">
      <c r="M537" s="1"/>
    </row>
    <row r="538" ht="18" customHeight="1">
      <c r="M538" s="1"/>
    </row>
    <row r="539" ht="18" customHeight="1">
      <c r="M539" s="1"/>
    </row>
    <row r="540" ht="18" customHeight="1">
      <c r="M540" s="1"/>
    </row>
    <row r="541" ht="18" customHeight="1">
      <c r="M541" s="1"/>
    </row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6" ht="12.75" customHeight="1"/>
    <row r="567" ht="12.75" customHeight="1"/>
    <row r="568" ht="13.5" customHeight="1"/>
    <row r="570" ht="22.5" customHeight="1"/>
    <row r="571" ht="27.75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4.25" customHeight="1"/>
    <row r="619" ht="14.25" customHeight="1"/>
    <row r="620" ht="14.25" customHeight="1"/>
    <row r="621" ht="14.25" customHeight="1"/>
    <row r="622" ht="15.75" customHeight="1"/>
    <row r="638" ht="15.75" customHeight="1"/>
    <row r="642" ht="15.75" customHeight="1"/>
    <row r="643" ht="15.75" customHeight="1"/>
    <row r="647" ht="15.75" customHeight="1"/>
    <row r="648" ht="15.75" customHeight="1"/>
    <row r="653" ht="16.5" customHeight="1"/>
    <row r="655" ht="15.75" customHeight="1"/>
    <row r="656" ht="15.75" customHeight="1"/>
    <row r="657" ht="15.75" customHeight="1"/>
  </sheetData>
  <sheetProtection/>
  <mergeCells count="23">
    <mergeCell ref="L23:M23"/>
    <mergeCell ref="N23:P23"/>
    <mergeCell ref="B23:K23"/>
    <mergeCell ref="E24:G24"/>
    <mergeCell ref="Q21:S21"/>
    <mergeCell ref="L21:M21"/>
    <mergeCell ref="B21:K21"/>
    <mergeCell ref="B22:K22"/>
    <mergeCell ref="L22:M22"/>
    <mergeCell ref="N22:P22"/>
    <mergeCell ref="E10:G10"/>
    <mergeCell ref="E11:G11"/>
    <mergeCell ref="H20:J20"/>
    <mergeCell ref="E9:G9"/>
    <mergeCell ref="E12:G12"/>
    <mergeCell ref="E13:G13"/>
    <mergeCell ref="E19:I19"/>
    <mergeCell ref="E20:G20"/>
    <mergeCell ref="E1:G1"/>
    <mergeCell ref="E5:G5"/>
    <mergeCell ref="E2:G2"/>
    <mergeCell ref="E3:G3"/>
    <mergeCell ref="E4:G4"/>
  </mergeCells>
  <printOptions horizontalCentered="1" verticalCentered="1"/>
  <pageMargins left="0.1968503937007874" right="0.1968503937007874" top="0.1968503937007874" bottom="0.1968503937007874" header="0.11811023622047245" footer="0"/>
  <pageSetup fitToHeight="1" fitToWidth="1"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ivanova</cp:lastModifiedBy>
  <cp:lastPrinted>2021-04-24T18:55:18Z</cp:lastPrinted>
  <dcterms:created xsi:type="dcterms:W3CDTF">1998-05-22T06:17:36Z</dcterms:created>
  <dcterms:modified xsi:type="dcterms:W3CDTF">2021-11-12T06:06:55Z</dcterms:modified>
  <cp:category/>
  <cp:version/>
  <cp:contentType/>
  <cp:contentStatus/>
</cp:coreProperties>
</file>